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esktop\Waste Official Stats\FINAL\"/>
    </mc:Choice>
  </mc:AlternateContent>
  <bookViews>
    <workbookView xWindow="0" yWindow="0" windowWidth="38400" windowHeight="11880"/>
  </bookViews>
  <sheets>
    <sheet name="Version" sheetId="4" r:id="rId1"/>
    <sheet name="Contents" sheetId="5" r:id="rId2"/>
    <sheet name="Table 1" sheetId="6" r:id="rId3"/>
    <sheet name="Table 2" sheetId="7" r:id="rId4"/>
    <sheet name="Table 3" sheetId="8" r:id="rId5"/>
    <sheet name="Table 4" sheetId="9" r:id="rId6"/>
  </sheets>
  <externalReferences>
    <externalReference r:id="rId7"/>
  </externalReferences>
  <definedNames>
    <definedName name="CURRENT_YEAR">[1]Lookups!$B$3</definedName>
    <definedName name="One_million">1000000</definedName>
    <definedName name="One_thousand">1000</definedName>
    <definedName name="PREVIOUS_YEAR">[1]Lookups!$G$3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5" l="1"/>
  <c r="B19" i="5"/>
  <c r="B18" i="5"/>
  <c r="B17" i="5"/>
  <c r="B16" i="5"/>
  <c r="B12" i="5"/>
</calcChain>
</file>

<file path=xl/sharedStrings.xml><?xml version="1.0" encoding="utf-8"?>
<sst xmlns="http://schemas.openxmlformats.org/spreadsheetml/2006/main" count="101" uniqueCount="69">
  <si>
    <t>Version</t>
  </si>
  <si>
    <t>Date</t>
  </si>
  <si>
    <t>Description</t>
  </si>
  <si>
    <t>Initial Release</t>
  </si>
  <si>
    <t>Publisher:</t>
  </si>
  <si>
    <t>SEPA</t>
  </si>
  <si>
    <t>Licence:</t>
  </si>
  <si>
    <t>http://www.nationalarchives.gov.uk/doc/open-government-licence/version/3/</t>
  </si>
  <si>
    <t>Contact:</t>
  </si>
  <si>
    <t>waste.data@sepa.org.uk</t>
  </si>
  <si>
    <t>Data Tables</t>
  </si>
  <si>
    <t>Waste Category</t>
  </si>
  <si>
    <t>Total waste landfilled (tonnes)</t>
  </si>
  <si>
    <t>Table 4. BMW landfilled in Scotland 2005 – 2019</t>
  </si>
  <si>
    <t>Year</t>
  </si>
  <si>
    <t>BMW Landfilled</t>
  </si>
  <si>
    <t>Table 3. Hazardous waste disposed to landfill in Scotland by waste category 2005 – 2019</t>
  </si>
  <si>
    <t>2005 (tonnes)</t>
  </si>
  <si>
    <t>2006 (tonnes)</t>
  </si>
  <si>
    <t>2007 (tonnes)</t>
  </si>
  <si>
    <t>2008 (tonnes)</t>
  </si>
  <si>
    <t>2009 (tonnes)</t>
  </si>
  <si>
    <t>2010 (tonnes)</t>
  </si>
  <si>
    <t>2011 (tonnes)</t>
  </si>
  <si>
    <t>2012 (tonnes)</t>
  </si>
  <si>
    <t>2013 (tonnes)</t>
  </si>
  <si>
    <t>2014 (tonnes)</t>
  </si>
  <si>
    <t>2015 (tonnes)</t>
  </si>
  <si>
    <t>2016 (tonnes)</t>
  </si>
  <si>
    <t>2017 (tonnes)</t>
  </si>
  <si>
    <t>2018 (tonnes)</t>
  </si>
  <si>
    <t>2019 (tonnes)</t>
  </si>
  <si>
    <t>Other mineral wastes</t>
  </si>
  <si>
    <t>Mineral wastes from waste treatment and stabilised wastes</t>
  </si>
  <si>
    <t>Soils</t>
  </si>
  <si>
    <t>Sludges and liquid wastes from waste treatment</t>
  </si>
  <si>
    <t>Chemical wastes</t>
  </si>
  <si>
    <t>Mineral waste from construction and demolition</t>
  </si>
  <si>
    <t>Other</t>
  </si>
  <si>
    <t>Total</t>
  </si>
  <si>
    <t>Table 2. Waste disposed to landfill in Scotland by waste category 2005 - 2019</t>
  </si>
  <si>
    <t>Household and similar wastes</t>
  </si>
  <si>
    <t>Sorting residues</t>
  </si>
  <si>
    <t>Mixed and undifferentiated materials</t>
  </si>
  <si>
    <t>Table 1. Waste landfilled in Scotland - Summary data 2019</t>
  </si>
  <si>
    <t>Acid, alkaline or saline wastes</t>
  </si>
  <si>
    <t>Animal and mixed food waste</t>
  </si>
  <si>
    <t>Animal faeces, urine and manure</t>
  </si>
  <si>
    <t>Batteries and accumulators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</si>
  <si>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</si>
  <si>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</si>
  <si>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</si>
  <si>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</si>
  <si>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</si>
  <si>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</si>
  <si>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Health care and biological wastes</t>
  </si>
  <si>
    <t>Industrial effluent sludges</t>
  </si>
  <si>
    <t>Metallic wastes, ferrous</t>
  </si>
  <si>
    <t>Metallic wastes, mixed ferrous and non-ferrous</t>
  </si>
  <si>
    <t>Metallic wastes, non-ferrous</t>
  </si>
  <si>
    <t>Paper and cardboard wastes</t>
  </si>
  <si>
    <t>Plastic wastes</t>
  </si>
  <si>
    <t>Rubber wastes</t>
  </si>
  <si>
    <t>Spent solvents</t>
  </si>
  <si>
    <t>Textile wastes</t>
  </si>
  <si>
    <t>Used oils</t>
  </si>
  <si>
    <t>Vegetal wastes</t>
  </si>
  <si>
    <t>Waste containing PCB</t>
  </si>
  <si>
    <t>Wood wastes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</si>
</sst>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5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23"/>
      </left>
      <right/>
      <top/>
      <bottom/>
      <diagonal/>
    </border>
    <border>
      <left/>
      <right/>
      <top style="medium">
        <color indexed="23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1" applyFont="1" applyBorder="1"/>
    <xf numFmtId="0" fontId="1" fillId="0" borderId="0" xfId="1"/>
    <xf numFmtId="164" fontId="1" fillId="0" borderId="1" xfId="1" applyNumberFormat="1" applyBorder="1"/>
    <xf numFmtId="14" fontId="1" fillId="0" borderId="1" xfId="1" applyNumberFormat="1" applyBorder="1"/>
    <xf numFmtId="0" fontId="1" fillId="0" borderId="1" xfId="1" applyBorder="1"/>
    <xf numFmtId="0" fontId="3" fillId="0" borderId="0" xfId="1" applyFont="1"/>
    <xf numFmtId="0" fontId="2" fillId="0" borderId="0" xfId="1" applyFont="1"/>
    <xf numFmtId="0" fontId="4" fillId="0" borderId="0" xfId="2"/>
    <xf numFmtId="0" fontId="5" fillId="2" borderId="0" xfId="1" applyFont="1" applyFill="1"/>
    <xf numFmtId="0" fontId="6" fillId="0" borderId="0" xfId="1" applyFont="1" applyAlignment="1">
      <alignment horizontal="left" vertical="center"/>
    </xf>
    <xf numFmtId="0" fontId="7" fillId="2" borderId="0" xfId="1" applyFont="1" applyFill="1"/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vertical="center" wrapText="1"/>
    </xf>
    <xf numFmtId="3" fontId="10" fillId="4" borderId="5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vertical="center" wrapText="1"/>
    </xf>
    <xf numFmtId="3" fontId="10" fillId="4" borderId="7" xfId="1" applyNumberFormat="1" applyFont="1" applyFill="1" applyBorder="1" applyAlignment="1">
      <alignment horizontal="right" vertical="center"/>
    </xf>
    <xf numFmtId="0" fontId="9" fillId="4" borderId="8" xfId="1" applyFont="1" applyFill="1" applyBorder="1" applyAlignment="1">
      <alignment vertical="center" wrapText="1"/>
    </xf>
    <xf numFmtId="3" fontId="10" fillId="4" borderId="9" xfId="1" applyNumberFormat="1" applyFont="1" applyFill="1" applyBorder="1" applyAlignment="1">
      <alignment horizontal="right" vertical="center"/>
    </xf>
    <xf numFmtId="0" fontId="9" fillId="4" borderId="10" xfId="1" applyFont="1" applyFill="1" applyBorder="1" applyAlignment="1">
      <alignment vertical="center" wrapText="1"/>
    </xf>
    <xf numFmtId="3" fontId="9" fillId="4" borderId="11" xfId="1" applyNumberFormat="1" applyFont="1" applyFill="1" applyBorder="1" applyAlignment="1">
      <alignment horizontal="right" vertical="center" wrapText="1"/>
    </xf>
    <xf numFmtId="0" fontId="1" fillId="0" borderId="12" xfId="1" applyBorder="1"/>
    <xf numFmtId="0" fontId="1" fillId="0" borderId="0" xfId="1" applyBorder="1"/>
    <xf numFmtId="3" fontId="5" fillId="2" borderId="0" xfId="1" applyNumberFormat="1" applyFont="1" applyFill="1"/>
    <xf numFmtId="0" fontId="11" fillId="2" borderId="13" xfId="1" applyFont="1" applyFill="1" applyBorder="1" applyAlignment="1">
      <alignment horizontal="left" vertical="center" wrapText="1"/>
    </xf>
    <xf numFmtId="3" fontId="11" fillId="2" borderId="13" xfId="3" applyNumberFormat="1" applyFont="1" applyFill="1" applyBorder="1" applyAlignment="1">
      <alignment horizontal="right" vertical="center" wrapText="1" indent="1"/>
    </xf>
    <xf numFmtId="3" fontId="11" fillId="2" borderId="0" xfId="3" applyNumberFormat="1" applyFont="1" applyFill="1" applyBorder="1" applyAlignment="1">
      <alignment horizontal="right" vertical="center" wrapText="1" indent="1"/>
    </xf>
    <xf numFmtId="0" fontId="5" fillId="2" borderId="0" xfId="1" applyFont="1" applyFill="1" applyAlignment="1">
      <alignment horizontal="right"/>
    </xf>
    <xf numFmtId="2" fontId="8" fillId="3" borderId="10" xfId="1" applyNumberFormat="1" applyFont="1" applyFill="1" applyBorder="1" applyAlignment="1">
      <alignment horizontal="centerContinuous" vertical="center" wrapText="1"/>
    </xf>
    <xf numFmtId="2" fontId="8" fillId="3" borderId="15" xfId="1" applyNumberFormat="1" applyFont="1" applyFill="1" applyBorder="1" applyAlignment="1">
      <alignment horizontal="centerContinuous" vertical="center" wrapText="1"/>
    </xf>
    <xf numFmtId="2" fontId="8" fillId="3" borderId="16" xfId="1" applyNumberFormat="1" applyFont="1" applyFill="1" applyBorder="1" applyAlignment="1">
      <alignment horizontal="centerContinuous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3" fontId="10" fillId="4" borderId="19" xfId="1" applyNumberFormat="1" applyFont="1" applyFill="1" applyBorder="1" applyAlignment="1">
      <alignment horizontal="right" vertical="center"/>
    </xf>
    <xf numFmtId="3" fontId="10" fillId="4" borderId="20" xfId="1" applyNumberFormat="1" applyFont="1" applyFill="1" applyBorder="1" applyAlignment="1">
      <alignment horizontal="right" vertical="center"/>
    </xf>
    <xf numFmtId="3" fontId="10" fillId="4" borderId="21" xfId="1" applyNumberFormat="1" applyFont="1" applyFill="1" applyBorder="1" applyAlignment="1">
      <alignment horizontal="right" vertical="center"/>
    </xf>
    <xf numFmtId="3" fontId="10" fillId="4" borderId="22" xfId="1" applyNumberFormat="1" applyFont="1" applyFill="1" applyBorder="1" applyAlignment="1">
      <alignment horizontal="right" vertical="center"/>
    </xf>
    <xf numFmtId="3" fontId="10" fillId="4" borderId="23" xfId="1" applyNumberFormat="1" applyFont="1" applyFill="1" applyBorder="1" applyAlignment="1">
      <alignment horizontal="right" vertical="center"/>
    </xf>
    <xf numFmtId="3" fontId="10" fillId="4" borderId="24" xfId="1" applyNumberFormat="1" applyFont="1" applyFill="1" applyBorder="1" applyAlignment="1">
      <alignment horizontal="right" vertical="center"/>
    </xf>
    <xf numFmtId="3" fontId="9" fillId="4" borderId="25" xfId="1" applyNumberFormat="1" applyFont="1" applyFill="1" applyBorder="1" applyAlignment="1">
      <alignment horizontal="right" vertical="center" wrapText="1"/>
    </xf>
    <xf numFmtId="3" fontId="9" fillId="4" borderId="26" xfId="1" applyNumberFormat="1" applyFont="1" applyFill="1" applyBorder="1" applyAlignment="1">
      <alignment horizontal="right" vertical="center" wrapText="1"/>
    </xf>
    <xf numFmtId="0" fontId="9" fillId="4" borderId="19" xfId="1" applyFont="1" applyFill="1" applyBorder="1" applyAlignment="1">
      <alignment vertical="center" wrapText="1"/>
    </xf>
    <xf numFmtId="0" fontId="9" fillId="4" borderId="21" xfId="1" applyFont="1" applyFill="1" applyBorder="1" applyAlignment="1">
      <alignment vertical="center" wrapText="1"/>
    </xf>
    <xf numFmtId="0" fontId="9" fillId="4" borderId="23" xfId="1" applyFont="1" applyFill="1" applyBorder="1" applyAlignment="1">
      <alignment vertical="center" wrapText="1"/>
    </xf>
    <xf numFmtId="0" fontId="9" fillId="4" borderId="25" xfId="1" applyFont="1" applyFill="1" applyBorder="1" applyAlignment="1">
      <alignment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right" vertical="center"/>
    </xf>
    <xf numFmtId="0" fontId="9" fillId="4" borderId="21" xfId="1" applyFont="1" applyFill="1" applyBorder="1" applyAlignment="1">
      <alignment horizontal="right" vertical="center"/>
    </xf>
    <xf numFmtId="0" fontId="9" fillId="4" borderId="27" xfId="1" applyFont="1" applyFill="1" applyBorder="1" applyAlignment="1">
      <alignment horizontal="right" vertical="center"/>
    </xf>
    <xf numFmtId="3" fontId="10" fillId="4" borderId="28" xfId="1" applyNumberFormat="1" applyFont="1" applyFill="1" applyBorder="1" applyAlignment="1">
      <alignment horizontal="right" vertical="center"/>
    </xf>
    <xf numFmtId="0" fontId="4" fillId="0" borderId="0" xfId="2" applyAlignment="1">
      <alignment horizontal="left"/>
    </xf>
    <xf numFmtId="0" fontId="13" fillId="0" borderId="0" xfId="1" applyFont="1" applyBorder="1" applyAlignment="1">
      <alignment horizontal="left" vertical="top" wrapText="1"/>
    </xf>
    <xf numFmtId="0" fontId="12" fillId="2" borderId="0" xfId="1" applyFont="1" applyFill="1" applyBorder="1" applyAlignment="1">
      <alignment horizontal="left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</cellXfs>
  <cellStyles count="4">
    <cellStyle name="Comma 2" xfId="3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731520</xdr:colOff>
      <xdr:row>9</xdr:row>
      <xdr:rowOff>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1674495</xdr:colOff>
      <xdr:row>9</xdr:row>
      <xdr:rowOff>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a-fp-01\DIR%20SCIENCE\EQ\Data%20Unit\Waste%20Data\Reporting\Official%20Statistics\OS%20Secure\Waste%20Landfilled%20in%20Scotland\2019\Commentary\Landfill%20Graphics%20v19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Lookups"/>
      <sheetName val="DT"/>
      <sheetName val="Version"/>
      <sheetName val="Contents"/>
      <sheetName val="Table 1"/>
      <sheetName val="Table 2"/>
      <sheetName val="Table 3"/>
      <sheetName val="Table 4"/>
      <sheetName val="Table 5"/>
      <sheetName val="Table 5 (not 2019)"/>
      <sheetName val="Summary"/>
      <sheetName val="BMW Data"/>
      <sheetName val="Landfilled"/>
      <sheetName val="Pivot - LF"/>
      <sheetName val="Commentary disp"/>
      <sheetName val="Commentary - disp2"/>
      <sheetName val="Revisions"/>
    </sheetNames>
    <sheetDataSet>
      <sheetData sheetId="0"/>
      <sheetData sheetId="1">
        <row r="3">
          <cell r="B3">
            <v>2019</v>
          </cell>
          <cell r="G3">
            <v>2018</v>
          </cell>
        </row>
      </sheetData>
      <sheetData sheetId="2"/>
      <sheetData sheetId="3"/>
      <sheetData sheetId="4"/>
      <sheetData sheetId="5">
        <row r="2">
          <cell r="B2" t="str">
            <v>Table 1. Waste landfilled in Scotland - Summary data 2019</v>
          </cell>
        </row>
      </sheetData>
      <sheetData sheetId="6">
        <row r="2">
          <cell r="B2" t="str">
            <v>Table 2. Waste disposed to landfill in Scotland by waste category 2005 - 2019</v>
          </cell>
        </row>
      </sheetData>
      <sheetData sheetId="7">
        <row r="2">
          <cell r="B2" t="str">
            <v>Table 3. Hazardous waste disposed to landfill in Scotland by waste category 2005 – 2019</v>
          </cell>
        </row>
      </sheetData>
      <sheetData sheetId="8">
        <row r="2">
          <cell r="B2" t="str">
            <v>Table 4. BMW landfilled in Scotland 2005 – 2019</v>
          </cell>
        </row>
      </sheetData>
      <sheetData sheetId="9">
        <row r="2">
          <cell r="B2" t="str">
            <v>Table 5. Eureopean Wastre Catalogue (EWC) codes that comprise Municipal Waste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waste.data@sepa.org.uk" TargetMode="External"/><Relationship Id="rId1" Type="http://schemas.openxmlformats.org/officeDocument/2006/relationships/hyperlink" Target="http://www.nationalarchives.gov.uk/doc/open-government-licence/version/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2:D23"/>
  <sheetViews>
    <sheetView showGridLines="0" tabSelected="1" workbookViewId="0"/>
  </sheetViews>
  <sheetFormatPr defaultRowHeight="15" x14ac:dyDescent="0.25"/>
  <cols>
    <col min="1" max="1" width="7.5" style="2" customWidth="1"/>
    <col min="2" max="2" width="16.5" style="2" customWidth="1"/>
    <col min="3" max="3" width="17.83203125" style="2" customWidth="1"/>
    <col min="4" max="4" width="75.6640625" style="2" customWidth="1"/>
    <col min="5" max="16384" width="9.33203125" style="2"/>
  </cols>
  <sheetData>
    <row r="12" spans="2:4" x14ac:dyDescent="0.25">
      <c r="B12" s="1" t="s">
        <v>0</v>
      </c>
      <c r="C12" s="1" t="s">
        <v>1</v>
      </c>
      <c r="D12" s="1" t="s">
        <v>2</v>
      </c>
    </row>
    <row r="13" spans="2:4" x14ac:dyDescent="0.25">
      <c r="B13" s="3">
        <v>1</v>
      </c>
      <c r="C13" s="4">
        <v>44094</v>
      </c>
      <c r="D13" s="5" t="s">
        <v>3</v>
      </c>
    </row>
    <row r="21" spans="2:4" x14ac:dyDescent="0.25">
      <c r="B21" s="6" t="s">
        <v>4</v>
      </c>
      <c r="C21" s="2" t="s">
        <v>5</v>
      </c>
    </row>
    <row r="22" spans="2:4" x14ac:dyDescent="0.25">
      <c r="B22" s="6" t="s">
        <v>6</v>
      </c>
      <c r="C22" s="51" t="s">
        <v>7</v>
      </c>
      <c r="D22" s="51"/>
    </row>
    <row r="23" spans="2:4" x14ac:dyDescent="0.25">
      <c r="B23" s="6" t="s">
        <v>8</v>
      </c>
      <c r="C23" s="51" t="s">
        <v>9</v>
      </c>
      <c r="D23" s="51"/>
    </row>
  </sheetData>
  <mergeCells count="2">
    <mergeCell ref="C22:D22"/>
    <mergeCell ref="C23:D23"/>
  </mergeCells>
  <hyperlinks>
    <hyperlink ref="C22" r:id="rId1"/>
    <hyperlink ref="C23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2:B20"/>
  <sheetViews>
    <sheetView showGridLines="0" workbookViewId="0"/>
  </sheetViews>
  <sheetFormatPr defaultRowHeight="15" x14ac:dyDescent="0.25"/>
  <cols>
    <col min="1" max="1" width="9.33203125" style="2"/>
    <col min="2" max="2" width="102.83203125" style="2" customWidth="1"/>
    <col min="3" max="16384" width="9.33203125" style="2"/>
  </cols>
  <sheetData>
    <row r="12" spans="2:2" x14ac:dyDescent="0.25">
      <c r="B12" s="7" t="str">
        <f>"Waste Landfilled in Scotland, " &amp; CURRENT_YEAR</f>
        <v>Waste Landfilled in Scotland, 2019</v>
      </c>
    </row>
    <row r="14" spans="2:2" x14ac:dyDescent="0.25">
      <c r="B14" s="7" t="s">
        <v>10</v>
      </c>
    </row>
    <row r="16" spans="2:2" x14ac:dyDescent="0.25">
      <c r="B16" s="8" t="str">
        <f>'[1]Table 1'!B2</f>
        <v>Table 1. Waste landfilled in Scotland - Summary data 2019</v>
      </c>
    </row>
    <row r="17" spans="2:2" x14ac:dyDescent="0.25">
      <c r="B17" s="8" t="str">
        <f>'[1]Table 2'!B2</f>
        <v>Table 2. Waste disposed to landfill in Scotland by waste category 2005 - 2019</v>
      </c>
    </row>
    <row r="18" spans="2:2" x14ac:dyDescent="0.25">
      <c r="B18" s="8" t="str">
        <f>'[1]Table 3'!B2</f>
        <v>Table 3. Hazardous waste disposed to landfill in Scotland by waste category 2005 – 2019</v>
      </c>
    </row>
    <row r="19" spans="2:2" x14ac:dyDescent="0.25">
      <c r="B19" s="8" t="str">
        <f>'[1]Table 4'!B2</f>
        <v>Table 4. BMW landfilled in Scotland 2005 – 2019</v>
      </c>
    </row>
    <row r="20" spans="2:2" x14ac:dyDescent="0.25">
      <c r="B20" s="8" t="str">
        <f>'[1]Table 5'!B2</f>
        <v>Table 5. Eureopean Wastre Catalogue (EWC) codes that comprise Municipal Waste</v>
      </c>
    </row>
  </sheetData>
  <hyperlinks>
    <hyperlink ref="B16" location="'Table 1'!B2" display="'Table 1'!B2"/>
    <hyperlink ref="B17" location="'Table 2'!B2" display="'Table 2'!B2"/>
    <hyperlink ref="B18" location="'Table 3'!B2" display="'Table 3'!B2"/>
    <hyperlink ref="B19" location="'Table 4'!B2" display="'Table 4'!B2"/>
    <hyperlink ref="B20" location="'Table 5'!B2" display="'Table 5'!B2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L59"/>
  <sheetViews>
    <sheetView showGridLines="0" zoomScaleNormal="100" workbookViewId="0"/>
  </sheetViews>
  <sheetFormatPr defaultColWidth="10.6640625" defaultRowHeight="14.25" x14ac:dyDescent="0.2"/>
  <cols>
    <col min="1" max="1" width="5.6640625" style="9" customWidth="1"/>
    <col min="2" max="2" width="56.83203125" style="9" customWidth="1"/>
    <col min="3" max="3" width="22.5" style="9" customWidth="1"/>
    <col min="4" max="5" width="15.6640625" style="9" customWidth="1"/>
    <col min="6" max="8" width="14.83203125" style="9" customWidth="1"/>
    <col min="9" max="13" width="10.6640625" style="9"/>
    <col min="14" max="14" width="11.83203125" style="9" bestFit="1" customWidth="1"/>
    <col min="15" max="16384" width="10.6640625" style="9"/>
  </cols>
  <sheetData>
    <row r="1" spans="2:6" ht="15" customHeight="1" x14ac:dyDescent="0.2"/>
    <row r="2" spans="2:6" ht="15" customHeight="1" x14ac:dyDescent="0.25">
      <c r="B2" s="10" t="s">
        <v>44</v>
      </c>
      <c r="C2" s="2"/>
      <c r="E2" s="11"/>
    </row>
    <row r="3" spans="2:6" ht="15" customHeight="1" x14ac:dyDescent="0.25">
      <c r="B3" s="2"/>
      <c r="C3" s="2"/>
    </row>
    <row r="4" spans="2:6" ht="42.75" customHeight="1" thickBot="1" x14ac:dyDescent="0.3">
      <c r="B4" s="12" t="s">
        <v>11</v>
      </c>
      <c r="C4" s="13" t="s">
        <v>12</v>
      </c>
      <c r="D4" s="2"/>
    </row>
    <row r="5" spans="2:6" ht="15" x14ac:dyDescent="0.25">
      <c r="B5" s="14" t="s">
        <v>45</v>
      </c>
      <c r="C5" s="15">
        <v>0</v>
      </c>
      <c r="D5" s="2"/>
      <c r="E5" s="2"/>
      <c r="F5" s="2"/>
    </row>
    <row r="6" spans="2:6" ht="15" x14ac:dyDescent="0.25">
      <c r="B6" s="16" t="s">
        <v>46</v>
      </c>
      <c r="C6" s="17">
        <v>6328.99</v>
      </c>
      <c r="D6" s="2"/>
      <c r="E6" s="2"/>
      <c r="F6" s="2"/>
    </row>
    <row r="7" spans="2:6" ht="15" x14ac:dyDescent="0.25">
      <c r="B7" s="16" t="s">
        <v>47</v>
      </c>
      <c r="C7" s="17">
        <v>72.239999999999995</v>
      </c>
      <c r="D7" s="2"/>
      <c r="E7" s="2"/>
      <c r="F7" s="2"/>
    </row>
    <row r="8" spans="2:6" ht="15" x14ac:dyDescent="0.25">
      <c r="B8" s="16" t="s">
        <v>48</v>
      </c>
      <c r="C8" s="17">
        <v>0</v>
      </c>
      <c r="D8" s="2"/>
      <c r="E8" s="2"/>
      <c r="F8" s="2"/>
    </row>
    <row r="9" spans="2:6" ht="15" x14ac:dyDescent="0.25">
      <c r="B9" s="16" t="s">
        <v>36</v>
      </c>
      <c r="C9" s="17">
        <v>1208.74</v>
      </c>
      <c r="D9" s="2"/>
      <c r="E9" s="2"/>
      <c r="F9" s="2"/>
    </row>
    <row r="10" spans="2:6" ht="15" x14ac:dyDescent="0.25">
      <c r="B10" s="16" t="s">
        <v>49</v>
      </c>
      <c r="C10" s="17">
        <v>3.82</v>
      </c>
      <c r="D10" s="2"/>
      <c r="E10" s="2"/>
      <c r="F10" s="2"/>
    </row>
    <row r="11" spans="2:6" ht="15" x14ac:dyDescent="0.25">
      <c r="B11" s="16" t="s">
        <v>50</v>
      </c>
      <c r="C11" s="17">
        <v>4420.3500000000004</v>
      </c>
      <c r="D11" s="2"/>
      <c r="E11" s="2"/>
      <c r="F11" s="2"/>
    </row>
    <row r="12" spans="2:6" ht="24" x14ac:dyDescent="0.25">
      <c r="B12" s="16" t="s">
        <v>51</v>
      </c>
      <c r="C12" s="17">
        <v>509.26</v>
      </c>
      <c r="D12" s="2"/>
      <c r="E12" s="2"/>
      <c r="F12" s="2"/>
    </row>
    <row r="13" spans="2:6" ht="15" x14ac:dyDescent="0.25">
      <c r="B13" s="16" t="s">
        <v>52</v>
      </c>
      <c r="C13" s="17">
        <v>0</v>
      </c>
      <c r="D13" s="2"/>
      <c r="E13" s="2"/>
      <c r="F13" s="2"/>
    </row>
    <row r="14" spans="2:6" ht="15" x14ac:dyDescent="0.25">
      <c r="B14" s="16" t="s">
        <v>53</v>
      </c>
      <c r="C14" s="17">
        <v>72.900000000000006</v>
      </c>
      <c r="D14" s="2"/>
      <c r="E14" s="2"/>
      <c r="F14" s="2"/>
    </row>
    <row r="15" spans="2:6" ht="15" x14ac:dyDescent="0.25">
      <c r="B15" s="16" t="s">
        <v>54</v>
      </c>
      <c r="C15" s="17">
        <v>9456.2199999999993</v>
      </c>
      <c r="D15" s="2"/>
      <c r="E15" s="2"/>
      <c r="F15" s="2"/>
    </row>
    <row r="16" spans="2:6" ht="15" x14ac:dyDescent="0.25">
      <c r="B16" s="16" t="s">
        <v>55</v>
      </c>
      <c r="C16" s="17">
        <v>9289.74</v>
      </c>
      <c r="D16" s="2"/>
      <c r="E16" s="2"/>
      <c r="F16" s="2"/>
    </row>
    <row r="17" spans="2:6" ht="15" x14ac:dyDescent="0.25">
      <c r="B17" s="16" t="s">
        <v>41</v>
      </c>
      <c r="C17" s="17">
        <v>756721.87</v>
      </c>
      <c r="D17" s="2"/>
      <c r="E17" s="2"/>
      <c r="F17" s="2"/>
    </row>
    <row r="18" spans="2:6" ht="15" x14ac:dyDescent="0.25">
      <c r="B18" s="16" t="s">
        <v>56</v>
      </c>
      <c r="C18" s="17">
        <v>20466.759999999998</v>
      </c>
      <c r="D18" s="2"/>
      <c r="E18" s="2"/>
      <c r="F18" s="2"/>
    </row>
    <row r="19" spans="2:6" ht="15" x14ac:dyDescent="0.25">
      <c r="B19" s="16" t="s">
        <v>57</v>
      </c>
      <c r="C19" s="17">
        <v>38.54</v>
      </c>
      <c r="D19" s="2"/>
      <c r="E19" s="2"/>
      <c r="F19" s="2"/>
    </row>
    <row r="20" spans="2:6" ht="15" x14ac:dyDescent="0.25">
      <c r="B20" s="16" t="s">
        <v>58</v>
      </c>
      <c r="C20" s="17">
        <v>50.56</v>
      </c>
      <c r="D20" s="2"/>
      <c r="E20" s="2"/>
      <c r="F20" s="2"/>
    </row>
    <row r="21" spans="2:6" ht="15" x14ac:dyDescent="0.25">
      <c r="B21" s="16" t="s">
        <v>59</v>
      </c>
      <c r="C21" s="17">
        <v>0</v>
      </c>
      <c r="D21" s="2"/>
      <c r="E21" s="2"/>
      <c r="F21" s="2"/>
    </row>
    <row r="22" spans="2:6" ht="15" x14ac:dyDescent="0.25">
      <c r="B22" s="16" t="s">
        <v>37</v>
      </c>
      <c r="C22" s="17">
        <v>25904.559999999998</v>
      </c>
      <c r="D22" s="2"/>
      <c r="E22" s="2"/>
      <c r="F22" s="2"/>
    </row>
    <row r="23" spans="2:6" ht="24" x14ac:dyDescent="0.25">
      <c r="B23" s="16" t="s">
        <v>33</v>
      </c>
      <c r="C23" s="17">
        <v>234959.32</v>
      </c>
      <c r="D23" s="2"/>
      <c r="E23" s="2"/>
      <c r="F23" s="2"/>
    </row>
    <row r="24" spans="2:6" ht="15" x14ac:dyDescent="0.25">
      <c r="B24" s="16" t="s">
        <v>43</v>
      </c>
      <c r="C24" s="17">
        <v>45081.72</v>
      </c>
      <c r="D24" s="2"/>
      <c r="E24" s="2"/>
      <c r="F24" s="2"/>
    </row>
    <row r="25" spans="2:6" ht="15" x14ac:dyDescent="0.25">
      <c r="B25" s="16" t="s">
        <v>32</v>
      </c>
      <c r="C25" s="17">
        <v>31318.29</v>
      </c>
      <c r="D25" s="2"/>
      <c r="E25" s="2"/>
      <c r="F25" s="2"/>
    </row>
    <row r="26" spans="2:6" ht="15" x14ac:dyDescent="0.25">
      <c r="B26" s="16" t="s">
        <v>60</v>
      </c>
      <c r="C26" s="17">
        <v>39.479999999999997</v>
      </c>
      <c r="D26" s="2"/>
      <c r="E26" s="2"/>
      <c r="F26" s="2"/>
    </row>
    <row r="27" spans="2:6" ht="15" x14ac:dyDescent="0.25">
      <c r="B27" s="16" t="s">
        <v>61</v>
      </c>
      <c r="C27" s="17">
        <v>1833.76</v>
      </c>
      <c r="D27" s="2"/>
      <c r="E27" s="2"/>
      <c r="F27" s="2"/>
    </row>
    <row r="28" spans="2:6" ht="15" x14ac:dyDescent="0.25">
      <c r="B28" s="16" t="s">
        <v>62</v>
      </c>
      <c r="C28" s="17">
        <v>89.66</v>
      </c>
      <c r="D28" s="2"/>
      <c r="E28" s="2"/>
      <c r="F28" s="2"/>
    </row>
    <row r="29" spans="2:6" ht="15" x14ac:dyDescent="0.25">
      <c r="B29" s="16" t="s">
        <v>35</v>
      </c>
      <c r="C29" s="17">
        <v>6922.2000000000007</v>
      </c>
      <c r="D29" s="2"/>
      <c r="E29" s="2"/>
      <c r="F29" s="2"/>
    </row>
    <row r="30" spans="2:6" ht="15" x14ac:dyDescent="0.25">
      <c r="B30" s="16" t="s">
        <v>34</v>
      </c>
      <c r="C30" s="17">
        <v>1173991.3699999999</v>
      </c>
      <c r="D30" s="2"/>
      <c r="E30" s="2"/>
      <c r="F30" s="2"/>
    </row>
    <row r="31" spans="2:6" ht="15" x14ac:dyDescent="0.25">
      <c r="B31" s="16" t="s">
        <v>42</v>
      </c>
      <c r="C31" s="17">
        <v>670443</v>
      </c>
      <c r="D31" s="2"/>
      <c r="E31" s="2"/>
      <c r="F31" s="2"/>
    </row>
    <row r="32" spans="2:6" ht="15" x14ac:dyDescent="0.25">
      <c r="B32" s="16" t="s">
        <v>63</v>
      </c>
      <c r="C32" s="17">
        <v>0</v>
      </c>
      <c r="D32" s="2"/>
      <c r="E32" s="2"/>
      <c r="F32" s="2"/>
    </row>
    <row r="33" spans="2:12" ht="15" x14ac:dyDescent="0.25">
      <c r="B33" s="16" t="s">
        <v>64</v>
      </c>
      <c r="C33" s="17">
        <v>844.02</v>
      </c>
      <c r="D33" s="2"/>
      <c r="E33" s="2"/>
      <c r="F33" s="2"/>
    </row>
    <row r="34" spans="2:12" ht="15" x14ac:dyDescent="0.25">
      <c r="B34" s="16" t="s">
        <v>65</v>
      </c>
      <c r="C34" s="17">
        <v>0</v>
      </c>
      <c r="D34" s="2"/>
      <c r="E34" s="2"/>
      <c r="F34" s="2"/>
    </row>
    <row r="35" spans="2:12" ht="15" x14ac:dyDescent="0.25">
      <c r="B35" s="16" t="s">
        <v>66</v>
      </c>
      <c r="C35" s="17">
        <v>4527.93</v>
      </c>
      <c r="D35" s="2"/>
      <c r="E35" s="2"/>
      <c r="F35" s="2"/>
    </row>
    <row r="36" spans="2:12" ht="15" x14ac:dyDescent="0.25">
      <c r="B36" s="16" t="s">
        <v>67</v>
      </c>
      <c r="C36" s="17">
        <v>0</v>
      </c>
      <c r="D36" s="2"/>
      <c r="E36" s="2"/>
      <c r="F36" s="2"/>
      <c r="G36" s="2"/>
      <c r="H36" s="2"/>
      <c r="I36" s="2"/>
      <c r="J36" s="2"/>
      <c r="K36" s="2"/>
    </row>
    <row r="37" spans="2:12" ht="15.75" thickBot="1" x14ac:dyDescent="0.3">
      <c r="B37" s="18" t="s">
        <v>68</v>
      </c>
      <c r="C37" s="19">
        <v>78.2</v>
      </c>
      <c r="D37" s="2"/>
      <c r="E37" s="2"/>
      <c r="F37" s="2"/>
      <c r="G37" s="2"/>
      <c r="H37" s="2"/>
      <c r="I37" s="2"/>
      <c r="J37" s="2"/>
      <c r="K37" s="2"/>
    </row>
    <row r="38" spans="2:12" ht="15" customHeight="1" thickBot="1" x14ac:dyDescent="0.3">
      <c r="B38" s="20" t="s">
        <v>39</v>
      </c>
      <c r="C38" s="21">
        <v>3004673.5</v>
      </c>
      <c r="D38" s="22"/>
      <c r="E38" s="23"/>
      <c r="F38" s="24"/>
      <c r="G38" s="2"/>
      <c r="H38" s="2"/>
      <c r="I38" s="2"/>
      <c r="J38" s="2"/>
      <c r="K38" s="2"/>
    </row>
    <row r="39" spans="2:12" ht="9.6" customHeight="1" x14ac:dyDescent="0.2">
      <c r="B39" s="25"/>
      <c r="C39" s="26"/>
      <c r="D39" s="27"/>
      <c r="E39" s="27"/>
      <c r="F39" s="24"/>
      <c r="G39" s="24"/>
    </row>
    <row r="40" spans="2:12" ht="45" customHeight="1" x14ac:dyDescent="0.2">
      <c r="B40" s="52"/>
      <c r="C40" s="52"/>
      <c r="D40" s="52"/>
      <c r="E40" s="52"/>
    </row>
    <row r="41" spans="2:12" ht="42" customHeight="1" x14ac:dyDescent="0.2">
      <c r="B41" s="53"/>
      <c r="C41" s="53"/>
      <c r="D41" s="53"/>
      <c r="J41" s="24"/>
    </row>
    <row r="42" spans="2:12" ht="15" customHeight="1" x14ac:dyDescent="0.2">
      <c r="J42" s="24"/>
    </row>
    <row r="43" spans="2:12" s="2" customFormat="1" ht="15" customHeight="1" x14ac:dyDescent="0.25"/>
    <row r="44" spans="2:12" s="2" customFormat="1" ht="1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12" s="2" customFormat="1" ht="1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2:12" s="2" customFormat="1" ht="15" customHeight="1" x14ac:dyDescent="0.25">
      <c r="B46" s="9"/>
    </row>
    <row r="47" spans="2:12" s="2" customFormat="1" ht="15" customHeight="1" x14ac:dyDescent="0.25">
      <c r="B47" s="9"/>
    </row>
    <row r="48" spans="2:12" s="2" customFormat="1" ht="15" customHeight="1" x14ac:dyDescent="0.25">
      <c r="B48" s="9"/>
    </row>
    <row r="49" spans="2:6" s="2" customFormat="1" ht="15" customHeight="1" x14ac:dyDescent="0.25">
      <c r="B49" s="9"/>
    </row>
    <row r="50" spans="2:6" s="2" customFormat="1" ht="15" customHeight="1" x14ac:dyDescent="0.25">
      <c r="B50" s="9"/>
    </row>
    <row r="51" spans="2:6" s="2" customFormat="1" ht="15" customHeight="1" x14ac:dyDescent="0.25">
      <c r="B51" s="9"/>
    </row>
    <row r="52" spans="2:6" s="2" customFormat="1" ht="15" customHeight="1" x14ac:dyDescent="0.25">
      <c r="B52" s="9"/>
    </row>
    <row r="53" spans="2:6" s="2" customFormat="1" ht="15" customHeight="1" x14ac:dyDescent="0.25">
      <c r="B53" s="9"/>
    </row>
    <row r="54" spans="2:6" s="2" customFormat="1" ht="15" customHeight="1" x14ac:dyDescent="0.25">
      <c r="B54" s="9"/>
    </row>
    <row r="55" spans="2:6" s="2" customFormat="1" ht="15" customHeight="1" x14ac:dyDescent="0.25">
      <c r="B55" s="9"/>
    </row>
    <row r="56" spans="2:6" s="2" customFormat="1" ht="15" customHeight="1" x14ac:dyDescent="0.25"/>
    <row r="57" spans="2:6" s="2" customFormat="1" ht="15" customHeight="1" x14ac:dyDescent="0.25">
      <c r="B57" s="28"/>
    </row>
    <row r="58" spans="2:6" s="2" customFormat="1" ht="15" customHeight="1" x14ac:dyDescent="0.25"/>
    <row r="59" spans="2:6" ht="15" x14ac:dyDescent="0.25">
      <c r="C59" s="2"/>
      <c r="D59" s="2"/>
      <c r="E59" s="2"/>
      <c r="F59" s="2"/>
    </row>
  </sheetData>
  <mergeCells count="2">
    <mergeCell ref="B40:E40"/>
    <mergeCell ref="B41:D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Q13"/>
  <sheetViews>
    <sheetView showGridLines="0" workbookViewId="0"/>
  </sheetViews>
  <sheetFormatPr defaultRowHeight="15" x14ac:dyDescent="0.25"/>
  <cols>
    <col min="1" max="1" width="7.1640625" style="2" customWidth="1"/>
    <col min="2" max="2" width="35.33203125" style="2" customWidth="1"/>
    <col min="3" max="17" width="13.33203125" style="2" customWidth="1"/>
    <col min="18" max="16384" width="9.33203125" style="2"/>
  </cols>
  <sheetData>
    <row r="2" spans="2:17" x14ac:dyDescent="0.25">
      <c r="B2" s="10" t="s">
        <v>40</v>
      </c>
    </row>
    <row r="3" spans="2:17" ht="15.75" thickBot="1" x14ac:dyDescent="0.3"/>
    <row r="4" spans="2:17" ht="15.75" thickBot="1" x14ac:dyDescent="0.3">
      <c r="B4" s="54">
        <v>0</v>
      </c>
      <c r="C4" s="29" t="s">
        <v>14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</row>
    <row r="5" spans="2:17" ht="24.75" thickBot="1" x14ac:dyDescent="0.3">
      <c r="B5" s="55"/>
      <c r="C5" s="32" t="s">
        <v>17</v>
      </c>
      <c r="D5" s="13" t="s">
        <v>18</v>
      </c>
      <c r="E5" s="13" t="s">
        <v>19</v>
      </c>
      <c r="F5" s="13" t="s">
        <v>20</v>
      </c>
      <c r="G5" s="12" t="s">
        <v>21</v>
      </c>
      <c r="H5" s="32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2" t="s">
        <v>27</v>
      </c>
      <c r="N5" s="33" t="s">
        <v>28</v>
      </c>
      <c r="O5" s="33" t="s">
        <v>29</v>
      </c>
      <c r="P5" s="33" t="s">
        <v>30</v>
      </c>
      <c r="Q5" s="33" t="s">
        <v>31</v>
      </c>
    </row>
    <row r="6" spans="2:17" x14ac:dyDescent="0.25">
      <c r="B6" s="14" t="s">
        <v>34</v>
      </c>
      <c r="C6" s="34">
        <v>1981068.395</v>
      </c>
      <c r="D6" s="35">
        <v>2074444.9739999999</v>
      </c>
      <c r="E6" s="35">
        <v>2494876.96</v>
      </c>
      <c r="F6" s="35">
        <v>1629731.17</v>
      </c>
      <c r="G6" s="35">
        <v>1007471.6699999999</v>
      </c>
      <c r="H6" s="35">
        <v>950445.06</v>
      </c>
      <c r="I6" s="35">
        <v>1210974.99</v>
      </c>
      <c r="J6" s="35">
        <v>1220688.96</v>
      </c>
      <c r="K6" s="35">
        <v>1207592.22</v>
      </c>
      <c r="L6" s="35">
        <v>1137523.48</v>
      </c>
      <c r="M6" s="35">
        <v>1243087.4200000002</v>
      </c>
      <c r="N6" s="35">
        <v>1026686.8400000001</v>
      </c>
      <c r="O6" s="35">
        <v>1256725.0100000002</v>
      </c>
      <c r="P6" s="35">
        <v>1415748.09</v>
      </c>
      <c r="Q6" s="15">
        <v>1173991.3699999999</v>
      </c>
    </row>
    <row r="7" spans="2:17" x14ac:dyDescent="0.25">
      <c r="B7" s="16" t="s">
        <v>41</v>
      </c>
      <c r="C7" s="36">
        <v>3212099.08</v>
      </c>
      <c r="D7" s="37">
        <v>2972576.9679999999</v>
      </c>
      <c r="E7" s="37">
        <v>2848252.5469999998</v>
      </c>
      <c r="F7" s="37">
        <v>2434477.105</v>
      </c>
      <c r="G7" s="37">
        <v>2184192.04</v>
      </c>
      <c r="H7" s="37">
        <v>1929465.7500000007</v>
      </c>
      <c r="I7" s="37">
        <v>1726994.95</v>
      </c>
      <c r="J7" s="37">
        <v>1466307.78</v>
      </c>
      <c r="K7" s="37">
        <v>1351372.83</v>
      </c>
      <c r="L7" s="37">
        <v>1313489.8</v>
      </c>
      <c r="M7" s="37">
        <v>1166257.6399999999</v>
      </c>
      <c r="N7" s="37">
        <v>1245786.48</v>
      </c>
      <c r="O7" s="37">
        <v>1222957</v>
      </c>
      <c r="P7" s="37">
        <v>1187185.3500000001</v>
      </c>
      <c r="Q7" s="17">
        <v>756721.87</v>
      </c>
    </row>
    <row r="8" spans="2:17" x14ac:dyDescent="0.25">
      <c r="B8" s="16" t="s">
        <v>42</v>
      </c>
      <c r="C8" s="36">
        <v>407809.39999999997</v>
      </c>
      <c r="D8" s="37">
        <v>445094.62</v>
      </c>
      <c r="E8" s="37">
        <v>570575.49300000002</v>
      </c>
      <c r="F8" s="37">
        <v>738220.40999999992</v>
      </c>
      <c r="G8" s="37">
        <v>723363.94</v>
      </c>
      <c r="H8" s="37">
        <v>683934.62</v>
      </c>
      <c r="I8" s="37">
        <v>668476.02</v>
      </c>
      <c r="J8" s="37">
        <v>866218.77</v>
      </c>
      <c r="K8" s="37">
        <v>796418.37</v>
      </c>
      <c r="L8" s="37">
        <v>833128.89</v>
      </c>
      <c r="M8" s="37">
        <v>945509.28</v>
      </c>
      <c r="N8" s="37">
        <v>867344.92</v>
      </c>
      <c r="O8" s="37">
        <v>813569</v>
      </c>
      <c r="P8" s="37">
        <v>745403.34000000008</v>
      </c>
      <c r="Q8" s="17">
        <v>670443</v>
      </c>
    </row>
    <row r="9" spans="2:17" ht="24" x14ac:dyDescent="0.25">
      <c r="B9" s="16" t="s">
        <v>33</v>
      </c>
      <c r="C9" s="36">
        <v>79464.460000000006</v>
      </c>
      <c r="D9" s="37">
        <v>88267.45</v>
      </c>
      <c r="E9" s="37">
        <v>164900.06</v>
      </c>
      <c r="F9" s="37">
        <v>176633.60000000001</v>
      </c>
      <c r="G9" s="37">
        <v>124430.85</v>
      </c>
      <c r="H9" s="37">
        <v>142952</v>
      </c>
      <c r="I9" s="37">
        <v>157485.85999999999</v>
      </c>
      <c r="J9" s="37">
        <v>189297.93</v>
      </c>
      <c r="K9" s="37">
        <v>132802.38</v>
      </c>
      <c r="L9" s="37">
        <v>145233.22</v>
      </c>
      <c r="M9" s="37">
        <v>233679.86000000002</v>
      </c>
      <c r="N9" s="37">
        <v>250392.62</v>
      </c>
      <c r="O9" s="37">
        <v>275363.74</v>
      </c>
      <c r="P9" s="37">
        <v>214429.55</v>
      </c>
      <c r="Q9" s="17">
        <v>234959.32</v>
      </c>
    </row>
    <row r="10" spans="2:17" ht="24" x14ac:dyDescent="0.25">
      <c r="B10" s="16" t="s">
        <v>43</v>
      </c>
      <c r="C10" s="36">
        <v>93096.78</v>
      </c>
      <c r="D10" s="37">
        <v>95909.195999999996</v>
      </c>
      <c r="E10" s="37">
        <v>107268.00900000001</v>
      </c>
      <c r="F10" s="37">
        <v>83170.669999999984</v>
      </c>
      <c r="G10" s="37">
        <v>75701.813800000004</v>
      </c>
      <c r="H10" s="37">
        <v>62346.92</v>
      </c>
      <c r="I10" s="37">
        <v>75231.41</v>
      </c>
      <c r="J10" s="37">
        <v>47622.700000000004</v>
      </c>
      <c r="K10" s="37">
        <v>43203.25</v>
      </c>
      <c r="L10" s="37">
        <v>42553.78</v>
      </c>
      <c r="M10" s="37">
        <v>62139.210000000006</v>
      </c>
      <c r="N10" s="37">
        <v>54305.75</v>
      </c>
      <c r="O10" s="37">
        <v>34671.25</v>
      </c>
      <c r="P10" s="37">
        <v>46496.630000000005</v>
      </c>
      <c r="Q10" s="17">
        <v>45081.72</v>
      </c>
    </row>
    <row r="11" spans="2:17" x14ac:dyDescent="0.25">
      <c r="B11" s="16" t="s">
        <v>32</v>
      </c>
      <c r="C11" s="36">
        <v>90782.095000000001</v>
      </c>
      <c r="D11" s="37">
        <v>82090.539999999994</v>
      </c>
      <c r="E11" s="37">
        <v>48801.279999999999</v>
      </c>
      <c r="F11" s="37">
        <v>42669.96</v>
      </c>
      <c r="G11" s="37">
        <v>38159.86</v>
      </c>
      <c r="H11" s="37">
        <v>69134.22</v>
      </c>
      <c r="I11" s="37">
        <v>51089.759999999995</v>
      </c>
      <c r="J11" s="37">
        <v>56409.71</v>
      </c>
      <c r="K11" s="37">
        <v>78921.89</v>
      </c>
      <c r="L11" s="37">
        <v>54990.85</v>
      </c>
      <c r="M11" s="37">
        <v>50135.08</v>
      </c>
      <c r="N11" s="37">
        <v>48446.57</v>
      </c>
      <c r="O11" s="37">
        <v>55828.130000000005</v>
      </c>
      <c r="P11" s="37">
        <v>39504.17</v>
      </c>
      <c r="Q11" s="17">
        <v>31318.29</v>
      </c>
    </row>
    <row r="12" spans="2:17" ht="15.75" thickBot="1" x14ac:dyDescent="0.3">
      <c r="B12" s="18" t="s">
        <v>38</v>
      </c>
      <c r="C12" s="38">
        <v>1190418.4475000007</v>
      </c>
      <c r="D12" s="39">
        <v>1349428.7554999981</v>
      </c>
      <c r="E12" s="39">
        <v>1129394.5827000011</v>
      </c>
      <c r="F12" s="39">
        <v>1024940.3217000021</v>
      </c>
      <c r="G12" s="39">
        <v>553380.90280000027</v>
      </c>
      <c r="H12" s="39">
        <v>714689.78819999984</v>
      </c>
      <c r="I12" s="39">
        <v>780538.12000000058</v>
      </c>
      <c r="J12" s="39">
        <v>634999.1099999994</v>
      </c>
      <c r="K12" s="39">
        <v>462811.06000000052</v>
      </c>
      <c r="L12" s="39">
        <v>591701.54999999981</v>
      </c>
      <c r="M12" s="39">
        <v>473441.05000000075</v>
      </c>
      <c r="N12" s="39">
        <v>243016.11999999918</v>
      </c>
      <c r="O12" s="39">
        <v>166242.27000000002</v>
      </c>
      <c r="P12" s="39">
        <v>91713.029999999795</v>
      </c>
      <c r="Q12" s="19">
        <v>92157.930000000168</v>
      </c>
    </row>
    <row r="13" spans="2:17" ht="15.75" thickBot="1" x14ac:dyDescent="0.3">
      <c r="B13" s="20" t="s">
        <v>39</v>
      </c>
      <c r="C13" s="40">
        <v>7054738.6575000007</v>
      </c>
      <c r="D13" s="41">
        <v>7107812.5034999987</v>
      </c>
      <c r="E13" s="41">
        <v>7364068.9316999996</v>
      </c>
      <c r="F13" s="41">
        <v>6129843.2367000012</v>
      </c>
      <c r="G13" s="41">
        <v>4706701.0766000003</v>
      </c>
      <c r="H13" s="41">
        <v>4552968.3582000006</v>
      </c>
      <c r="I13" s="41">
        <v>4670791.1100000003</v>
      </c>
      <c r="J13" s="41">
        <v>4481544.96</v>
      </c>
      <c r="K13" s="41">
        <v>4073122.0000000005</v>
      </c>
      <c r="L13" s="41">
        <v>4118621.5700000003</v>
      </c>
      <c r="M13" s="41">
        <v>4174249.5400000005</v>
      </c>
      <c r="N13" s="41">
        <v>3735979.2999999993</v>
      </c>
      <c r="O13" s="41">
        <v>3825356.4</v>
      </c>
      <c r="P13" s="41">
        <v>3740480.1599999997</v>
      </c>
      <c r="Q13" s="21">
        <v>3004673.5</v>
      </c>
    </row>
  </sheetData>
  <mergeCells count="1"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Q13"/>
  <sheetViews>
    <sheetView showGridLines="0" workbookViewId="0"/>
  </sheetViews>
  <sheetFormatPr defaultRowHeight="15" x14ac:dyDescent="0.25"/>
  <cols>
    <col min="1" max="1" width="7.1640625" style="2" customWidth="1"/>
    <col min="2" max="2" width="33.33203125" style="2" customWidth="1"/>
    <col min="3" max="17" width="13.1640625" style="2" customWidth="1"/>
    <col min="18" max="16384" width="9.33203125" style="2"/>
  </cols>
  <sheetData>
    <row r="2" spans="2:17" x14ac:dyDescent="0.25">
      <c r="B2" s="10" t="s">
        <v>16</v>
      </c>
    </row>
    <row r="3" spans="2:17" ht="15.75" thickBot="1" x14ac:dyDescent="0.3"/>
    <row r="4" spans="2:17" ht="15.75" thickBot="1" x14ac:dyDescent="0.3">
      <c r="B4" s="54">
        <v>0</v>
      </c>
      <c r="C4" s="56" t="s">
        <v>14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</row>
    <row r="5" spans="2:17" ht="24.75" thickBot="1" x14ac:dyDescent="0.3">
      <c r="B5" s="55"/>
      <c r="C5" s="32" t="s">
        <v>17</v>
      </c>
      <c r="D5" s="13" t="s">
        <v>18</v>
      </c>
      <c r="E5" s="13" t="s">
        <v>19</v>
      </c>
      <c r="F5" s="13" t="s">
        <v>20</v>
      </c>
      <c r="G5" s="12" t="s">
        <v>21</v>
      </c>
      <c r="H5" s="32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2" t="s">
        <v>27</v>
      </c>
      <c r="N5" s="33" t="s">
        <v>28</v>
      </c>
      <c r="O5" s="33" t="s">
        <v>29</v>
      </c>
      <c r="P5" s="33" t="s">
        <v>30</v>
      </c>
      <c r="Q5" s="33" t="s">
        <v>31</v>
      </c>
    </row>
    <row r="6" spans="2:17" x14ac:dyDescent="0.25">
      <c r="B6" s="42" t="s">
        <v>32</v>
      </c>
      <c r="C6" s="35">
        <v>26337.4</v>
      </c>
      <c r="D6" s="35">
        <v>27047.219999999998</v>
      </c>
      <c r="E6" s="35">
        <v>25692.870000000003</v>
      </c>
      <c r="F6" s="35">
        <v>26796.76</v>
      </c>
      <c r="G6" s="35">
        <v>21113.49</v>
      </c>
      <c r="H6" s="35">
        <v>27074.82</v>
      </c>
      <c r="I6" s="35">
        <v>17990.23</v>
      </c>
      <c r="J6" s="35">
        <v>16222.779999999999</v>
      </c>
      <c r="K6" s="35">
        <v>10586.36</v>
      </c>
      <c r="L6" s="35">
        <v>20747.739999999998</v>
      </c>
      <c r="M6" s="35">
        <v>22493.11</v>
      </c>
      <c r="N6" s="35">
        <v>23119.59</v>
      </c>
      <c r="O6" s="35">
        <v>24670.89</v>
      </c>
      <c r="P6" s="35">
        <v>23521.27</v>
      </c>
      <c r="Q6" s="15">
        <v>21938.87</v>
      </c>
    </row>
    <row r="7" spans="2:17" ht="24" x14ac:dyDescent="0.25">
      <c r="B7" s="43" t="s">
        <v>33</v>
      </c>
      <c r="C7" s="37">
        <v>191</v>
      </c>
      <c r="D7" s="37">
        <v>14.5</v>
      </c>
      <c r="E7" s="37">
        <v>471.98</v>
      </c>
      <c r="F7" s="37">
        <v>661.48</v>
      </c>
      <c r="G7" s="37">
        <v>1535.38</v>
      </c>
      <c r="H7" s="37">
        <v>1491</v>
      </c>
      <c r="I7" s="37">
        <v>1033.24</v>
      </c>
      <c r="J7" s="37">
        <v>614.88</v>
      </c>
      <c r="K7" s="37">
        <v>481.56</v>
      </c>
      <c r="L7" s="37">
        <v>188.56</v>
      </c>
      <c r="M7" s="37">
        <v>402.1</v>
      </c>
      <c r="N7" s="37">
        <v>177.7</v>
      </c>
      <c r="O7" s="37">
        <v>10709.14</v>
      </c>
      <c r="P7" s="37">
        <v>5299.36</v>
      </c>
      <c r="Q7" s="17">
        <v>7032.62</v>
      </c>
    </row>
    <row r="8" spans="2:17" x14ac:dyDescent="0.25">
      <c r="B8" s="43" t="s">
        <v>34</v>
      </c>
      <c r="C8" s="37">
        <v>47722.26</v>
      </c>
      <c r="D8" s="37">
        <v>82918</v>
      </c>
      <c r="E8" s="37">
        <v>76984.259999999995</v>
      </c>
      <c r="F8" s="37">
        <v>105316.68</v>
      </c>
      <c r="G8" s="37">
        <v>73958.06</v>
      </c>
      <c r="H8" s="37">
        <v>57571.16</v>
      </c>
      <c r="I8" s="37">
        <v>94662.66</v>
      </c>
      <c r="J8" s="37">
        <v>102496.89</v>
      </c>
      <c r="K8" s="37">
        <v>4787.78</v>
      </c>
      <c r="L8" s="37">
        <v>11978.02</v>
      </c>
      <c r="M8" s="37">
        <v>27209.08</v>
      </c>
      <c r="N8" s="37">
        <v>15858.93</v>
      </c>
      <c r="O8" s="37">
        <v>9423.6200000000008</v>
      </c>
      <c r="P8" s="37">
        <v>9642.07</v>
      </c>
      <c r="Q8" s="17">
        <v>6191.22</v>
      </c>
    </row>
    <row r="9" spans="2:17" ht="24" x14ac:dyDescent="0.25">
      <c r="B9" s="43" t="s">
        <v>35</v>
      </c>
      <c r="C9" s="37">
        <v>0</v>
      </c>
      <c r="D9" s="37">
        <v>0</v>
      </c>
      <c r="E9" s="37">
        <v>204.72</v>
      </c>
      <c r="F9" s="37">
        <v>427.82</v>
      </c>
      <c r="G9" s="37">
        <v>137.41999999999999</v>
      </c>
      <c r="H9" s="37">
        <v>0</v>
      </c>
      <c r="I9" s="37">
        <v>357.3</v>
      </c>
      <c r="J9" s="37">
        <v>6595.52</v>
      </c>
      <c r="K9" s="37">
        <v>9440.2800000000007</v>
      </c>
      <c r="L9" s="37">
        <v>3.04</v>
      </c>
      <c r="M9" s="37">
        <v>120.44</v>
      </c>
      <c r="N9" s="37">
        <v>128.08000000000001</v>
      </c>
      <c r="O9" s="37">
        <v>44.92</v>
      </c>
      <c r="P9" s="37">
        <v>3094.04</v>
      </c>
      <c r="Q9" s="17">
        <v>5609.68</v>
      </c>
    </row>
    <row r="10" spans="2:17" x14ac:dyDescent="0.25">
      <c r="B10" s="43" t="s">
        <v>36</v>
      </c>
      <c r="C10" s="37">
        <v>3.32</v>
      </c>
      <c r="D10" s="37">
        <v>7842.27</v>
      </c>
      <c r="E10" s="37">
        <v>134.56</v>
      </c>
      <c r="F10" s="37">
        <v>252.62</v>
      </c>
      <c r="G10" s="37">
        <v>112.3</v>
      </c>
      <c r="H10" s="37">
        <v>362.28</v>
      </c>
      <c r="I10" s="37">
        <v>125.9</v>
      </c>
      <c r="J10" s="37">
        <v>35.799999999999997</v>
      </c>
      <c r="K10" s="37">
        <v>32.1</v>
      </c>
      <c r="L10" s="37">
        <v>19.440000000000001</v>
      </c>
      <c r="M10" s="37">
        <v>16.98</v>
      </c>
      <c r="N10" s="37">
        <v>6.58</v>
      </c>
      <c r="O10" s="37">
        <v>13.64</v>
      </c>
      <c r="P10" s="37">
        <v>326.56</v>
      </c>
      <c r="Q10" s="17">
        <v>189.22</v>
      </c>
    </row>
    <row r="11" spans="2:17" ht="24" x14ac:dyDescent="0.25">
      <c r="B11" s="43" t="s">
        <v>37</v>
      </c>
      <c r="C11" s="37">
        <v>1585.16</v>
      </c>
      <c r="D11" s="37">
        <v>626.46</v>
      </c>
      <c r="E11" s="37">
        <v>6320.52</v>
      </c>
      <c r="F11" s="37">
        <v>4768.75</v>
      </c>
      <c r="G11" s="37">
        <v>6174.9100000000008</v>
      </c>
      <c r="H11" s="37">
        <v>139</v>
      </c>
      <c r="I11" s="37">
        <v>24587.4</v>
      </c>
      <c r="J11" s="37">
        <v>15264.61</v>
      </c>
      <c r="K11" s="37">
        <v>10189.35</v>
      </c>
      <c r="L11" s="37">
        <v>192.16</v>
      </c>
      <c r="M11" s="37">
        <v>1636.8</v>
      </c>
      <c r="N11" s="37">
        <v>889.8</v>
      </c>
      <c r="O11" s="37">
        <v>1789.66</v>
      </c>
      <c r="P11" s="37">
        <v>3472.78</v>
      </c>
      <c r="Q11" s="17">
        <v>37.619999999999997</v>
      </c>
    </row>
    <row r="12" spans="2:17" ht="15.75" thickBot="1" x14ac:dyDescent="0.3">
      <c r="B12" s="44" t="s">
        <v>38</v>
      </c>
      <c r="C12" s="39">
        <v>244.92999999999302</v>
      </c>
      <c r="D12" s="39">
        <v>85.144999999989523</v>
      </c>
      <c r="E12" s="39">
        <v>1137.839999999982</v>
      </c>
      <c r="F12" s="39">
        <v>746.10000000000582</v>
      </c>
      <c r="G12" s="39">
        <v>10.600000000005821</v>
      </c>
      <c r="H12" s="39">
        <v>5706.2299999999814</v>
      </c>
      <c r="I12" s="39">
        <v>777.39999999999418</v>
      </c>
      <c r="J12" s="39">
        <v>2164.8199999999779</v>
      </c>
      <c r="K12" s="39">
        <v>54.939999999995052</v>
      </c>
      <c r="L12" s="39">
        <v>1678.3999999999942</v>
      </c>
      <c r="M12" s="39">
        <v>2646.8599999999933</v>
      </c>
      <c r="N12" s="39">
        <v>2578.5799999999945</v>
      </c>
      <c r="O12" s="39">
        <v>1165.2599999999948</v>
      </c>
      <c r="P12" s="39">
        <v>557.18000000000757</v>
      </c>
      <c r="Q12" s="19">
        <v>0</v>
      </c>
    </row>
    <row r="13" spans="2:17" ht="15.75" thickBot="1" x14ac:dyDescent="0.3">
      <c r="B13" s="45" t="s">
        <v>39</v>
      </c>
      <c r="C13" s="41">
        <v>76084.070000000007</v>
      </c>
      <c r="D13" s="41">
        <v>118533.595</v>
      </c>
      <c r="E13" s="41">
        <v>110946.74999999999</v>
      </c>
      <c r="F13" s="41">
        <v>138970.21</v>
      </c>
      <c r="G13" s="41">
        <v>103042.16</v>
      </c>
      <c r="H13" s="41">
        <v>92344.489999999991</v>
      </c>
      <c r="I13" s="41">
        <v>139534.13</v>
      </c>
      <c r="J13" s="41">
        <v>143395.29999999999</v>
      </c>
      <c r="K13" s="41">
        <v>35572.369999999995</v>
      </c>
      <c r="L13" s="41">
        <v>34807.360000000001</v>
      </c>
      <c r="M13" s="41">
        <v>54525.37</v>
      </c>
      <c r="N13" s="41">
        <v>42759.26</v>
      </c>
      <c r="O13" s="21">
        <v>47817.13</v>
      </c>
      <c r="P13" s="21">
        <v>45913.26</v>
      </c>
      <c r="Q13" s="21">
        <v>40999.230000000003</v>
      </c>
    </row>
  </sheetData>
  <mergeCells count="2">
    <mergeCell ref="B4:B5"/>
    <mergeCell ref="C4:Q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C19"/>
  <sheetViews>
    <sheetView showGridLines="0" workbookViewId="0"/>
  </sheetViews>
  <sheetFormatPr defaultRowHeight="15" x14ac:dyDescent="0.25"/>
  <cols>
    <col min="1" max="1" width="8" style="2" customWidth="1"/>
    <col min="2" max="2" width="9.33203125" style="2"/>
    <col min="3" max="3" width="26.83203125" style="2" customWidth="1"/>
    <col min="4" max="16384" width="9.33203125" style="2"/>
  </cols>
  <sheetData>
    <row r="2" spans="2:3" x14ac:dyDescent="0.25">
      <c r="B2" s="10" t="s">
        <v>13</v>
      </c>
    </row>
    <row r="3" spans="2:3" ht="15.75" thickBot="1" x14ac:dyDescent="0.3"/>
    <row r="4" spans="2:3" ht="15.75" thickBot="1" x14ac:dyDescent="0.3">
      <c r="B4" s="46" t="s">
        <v>14</v>
      </c>
      <c r="C4" s="46" t="s">
        <v>15</v>
      </c>
    </row>
    <row r="5" spans="2:3" x14ac:dyDescent="0.25">
      <c r="B5" s="47">
        <v>2005</v>
      </c>
      <c r="C5" s="15">
        <v>2039327.7452694899</v>
      </c>
    </row>
    <row r="6" spans="2:3" x14ac:dyDescent="0.25">
      <c r="B6" s="48">
        <v>2006</v>
      </c>
      <c r="C6" s="17">
        <v>1899422.9570558302</v>
      </c>
    </row>
    <row r="7" spans="2:3" x14ac:dyDescent="0.25">
      <c r="B7" s="48">
        <v>2007</v>
      </c>
      <c r="C7" s="17">
        <v>1803518.0187619112</v>
      </c>
    </row>
    <row r="8" spans="2:3" x14ac:dyDescent="0.25">
      <c r="B8" s="48">
        <v>2008</v>
      </c>
      <c r="C8" s="17">
        <v>1582285.0494325296</v>
      </c>
    </row>
    <row r="9" spans="2:3" x14ac:dyDescent="0.25">
      <c r="B9" s="48">
        <v>2009</v>
      </c>
      <c r="C9" s="17">
        <v>1344562.0719261512</v>
      </c>
    </row>
    <row r="10" spans="2:3" x14ac:dyDescent="0.25">
      <c r="B10" s="48">
        <v>2010</v>
      </c>
      <c r="C10" s="17">
        <v>1484357.3664244248</v>
      </c>
    </row>
    <row r="11" spans="2:3" x14ac:dyDescent="0.25">
      <c r="B11" s="48">
        <v>2011</v>
      </c>
      <c r="C11" s="17">
        <v>1363515.9</v>
      </c>
    </row>
    <row r="12" spans="2:3" x14ac:dyDescent="0.25">
      <c r="B12" s="48">
        <v>2012</v>
      </c>
      <c r="C12" s="17">
        <v>1327242.2999999998</v>
      </c>
    </row>
    <row r="13" spans="2:3" x14ac:dyDescent="0.25">
      <c r="B13" s="48">
        <v>2013</v>
      </c>
      <c r="C13" s="17">
        <v>1182063.7</v>
      </c>
    </row>
    <row r="14" spans="2:3" x14ac:dyDescent="0.25">
      <c r="B14" s="48">
        <v>2014</v>
      </c>
      <c r="C14" s="17">
        <v>1136864.5</v>
      </c>
    </row>
    <row r="15" spans="2:3" x14ac:dyDescent="0.25">
      <c r="B15" s="48">
        <v>2015</v>
      </c>
      <c r="C15" s="17">
        <v>1095158.1000000001</v>
      </c>
    </row>
    <row r="16" spans="2:3" x14ac:dyDescent="0.25">
      <c r="B16" s="48">
        <v>2016</v>
      </c>
      <c r="C16" s="17">
        <v>1140386.5</v>
      </c>
    </row>
    <row r="17" spans="2:3" x14ac:dyDescent="0.25">
      <c r="B17" s="48">
        <v>2017</v>
      </c>
      <c r="C17" s="17">
        <v>1090404</v>
      </c>
    </row>
    <row r="18" spans="2:3" x14ac:dyDescent="0.25">
      <c r="B18" s="48">
        <v>2018</v>
      </c>
      <c r="C18" s="17">
        <v>1023291.6</v>
      </c>
    </row>
    <row r="19" spans="2:3" ht="15.75" thickBot="1" x14ac:dyDescent="0.3">
      <c r="B19" s="49">
        <v>2019</v>
      </c>
      <c r="C19" s="50">
        <v>698805.4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Version</vt:lpstr>
      <vt:lpstr>Contents</vt:lpstr>
      <vt:lpstr>Table 1</vt:lpstr>
      <vt:lpstr>Table 2</vt:lpstr>
      <vt:lpstr>Table 3</vt:lpstr>
      <vt:lpstr>Table 4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SEPA</dc:creator>
  <cp:lastModifiedBy>Bryce, Lorna</cp:lastModifiedBy>
  <dcterms:created xsi:type="dcterms:W3CDTF">2020-09-21T15:35:29Z</dcterms:created>
  <dcterms:modified xsi:type="dcterms:W3CDTF">2020-09-28T12:31:33Z</dcterms:modified>
</cp:coreProperties>
</file>